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tabRatio="429" activeTab="0"/>
  </bookViews>
  <sheets>
    <sheet name="attività" sheetId="1" r:id="rId1"/>
    <sheet name="passività" sheetId="2" r:id="rId2"/>
    <sheet name="Foglio4" sheetId="3" r:id="rId3"/>
    <sheet name="Foglio5" sheetId="4" r:id="rId4"/>
    <sheet name="Foglio6" sheetId="5" r:id="rId5"/>
    <sheet name="Foglio7" sheetId="6" r:id="rId6"/>
    <sheet name="Foglio10" sheetId="7" r:id="rId7"/>
    <sheet name="Foglio11" sheetId="8" r:id="rId8"/>
    <sheet name="Foglio12" sheetId="9" r:id="rId9"/>
    <sheet name="Foglio13" sheetId="10" r:id="rId10"/>
    <sheet name="Foglio14" sheetId="11" r:id="rId11"/>
    <sheet name="Foglio15" sheetId="12" r:id="rId12"/>
    <sheet name="Foglio16" sheetId="13" r:id="rId13"/>
  </sheets>
  <definedNames>
    <definedName name="_xlnm.Print_Area" localSheetId="0">'attività'!$A$1:$D$68</definedName>
  </definedNames>
  <calcPr fullCalcOnLoad="1"/>
</workbook>
</file>

<file path=xl/sharedStrings.xml><?xml version="1.0" encoding="utf-8"?>
<sst xmlns="http://schemas.openxmlformats.org/spreadsheetml/2006/main" count="125" uniqueCount="99">
  <si>
    <t xml:space="preserve">S I T U A Z I O N E   P A T R I M O N I A L E   C O N S I S T E N Z E </t>
  </si>
  <si>
    <t>ATTIVITA'</t>
  </si>
  <si>
    <t>DIFFERENZE + O -</t>
  </si>
  <si>
    <t>DISPONIBILITA' LIQUIDE</t>
  </si>
  <si>
    <t>Cassa</t>
  </si>
  <si>
    <t>Monte dei Paschi di Siena</t>
  </si>
  <si>
    <t xml:space="preserve">               TOTALE</t>
  </si>
  <si>
    <t>CREDITI BANCARI E FINANZIARI</t>
  </si>
  <si>
    <t>Crediti bancari:</t>
  </si>
  <si>
    <t>Crediti di anticipazione</t>
  </si>
  <si>
    <t xml:space="preserve">                 TOTALE</t>
  </si>
  <si>
    <t>RESIDUI ATTIVI</t>
  </si>
  <si>
    <t>Crediti verso Ordini per quote di</t>
  </si>
  <si>
    <t xml:space="preserve"> </t>
  </si>
  <si>
    <t>Crediti per anticipazioni al personale</t>
  </si>
  <si>
    <t xml:space="preserve">            TOTALE</t>
  </si>
  <si>
    <t>DEPOSITI CAUZIONALI</t>
  </si>
  <si>
    <t>Anticipazione legge 297\82</t>
  </si>
  <si>
    <t>al  personale in servizio</t>
  </si>
  <si>
    <t>RIMANENZE ATTIVE DI ESERCIZIO</t>
  </si>
  <si>
    <t>Tessere albo</t>
  </si>
  <si>
    <t xml:space="preserve">                  TOTALE</t>
  </si>
  <si>
    <t>Impianti attrezzature e macchinari</t>
  </si>
  <si>
    <t>Automezzi</t>
  </si>
  <si>
    <t>Mobili e arredi</t>
  </si>
  <si>
    <t>TOTALE ATTIVITA'</t>
  </si>
  <si>
    <t>S I T U A Z I O N E   P A T R I M O N I A L E   CO N S I S T E N Z E</t>
  </si>
  <si>
    <t>PASSIVITA'</t>
  </si>
  <si>
    <t>DIFFERENZE + 0 -</t>
  </si>
  <si>
    <t>RESIDUI PASSIVI</t>
  </si>
  <si>
    <t xml:space="preserve">Per il funzionamento degli organi dell'Ente </t>
  </si>
  <si>
    <t>Competenze ed oneri per il personale</t>
  </si>
  <si>
    <t>in attività di servizio</t>
  </si>
  <si>
    <t>Acquisto di beni di consumo e servizi</t>
  </si>
  <si>
    <t xml:space="preserve"> Spese promozionali e attività per il migliora-</t>
  </si>
  <si>
    <t>mento ed il perfezionamento professionale</t>
  </si>
  <si>
    <t>Acquisizione di immobilizzazioni tecniche</t>
  </si>
  <si>
    <t>Spese istituzionali</t>
  </si>
  <si>
    <t>Trasferimenti passivi</t>
  </si>
  <si>
    <t>Rimborso spese ai Consiglio regionali per</t>
  </si>
  <si>
    <t>esazione quote albo</t>
  </si>
  <si>
    <t>Partite di giro</t>
  </si>
  <si>
    <t xml:space="preserve">                        TOTALE</t>
  </si>
  <si>
    <t>ONERI TRIBUTARI E FINANZIARI</t>
  </si>
  <si>
    <t>Commissioni bancarie</t>
  </si>
  <si>
    <t xml:space="preserve">                          TOTALE</t>
  </si>
  <si>
    <t xml:space="preserve">                         TOTALE</t>
  </si>
  <si>
    <t>POSTE RETTIFICATIVE DELL'ATTIVO</t>
  </si>
  <si>
    <t>F.do ammortamento impianti, attrezzature</t>
  </si>
  <si>
    <t>e macchinari</t>
  </si>
  <si>
    <t>F.do ammortamento automezzi</t>
  </si>
  <si>
    <t>F.do ammortamento mobili e arredi</t>
  </si>
  <si>
    <t>FONDI DI ACCANTONAMENTI VARI</t>
  </si>
  <si>
    <t>personale</t>
  </si>
  <si>
    <t>TOTALE</t>
  </si>
  <si>
    <t>PATRIMONIO ATTIVO</t>
  </si>
  <si>
    <t>Crediti vari</t>
  </si>
  <si>
    <t>TOTALE PASSIVITA'</t>
  </si>
  <si>
    <t xml:space="preserve">Accantonamento acquisto sede </t>
  </si>
  <si>
    <t>Fondo crediti perenti</t>
  </si>
  <si>
    <t xml:space="preserve"> RIMANENZE PASSIVE DI ESERCIZIO</t>
  </si>
  <si>
    <t xml:space="preserve">F.do liquidazione indennità anzianità al </t>
  </si>
  <si>
    <t xml:space="preserve">Crediti verso Ordini per quote di </t>
  </si>
  <si>
    <t>Crediti diversi (indennità di mora)</t>
  </si>
  <si>
    <t>IMMOBILIZZAZIONE TECNICHE</t>
  </si>
  <si>
    <t>Biblioteca</t>
  </si>
  <si>
    <t>Indennità anzianità personale cessato servizio</t>
  </si>
  <si>
    <t>Erario su depositi bancari e Irap</t>
  </si>
  <si>
    <t>Fondo accantonamento nuova sede</t>
  </si>
  <si>
    <t>CARIPARMA CREDIT AGRICOLE</t>
  </si>
  <si>
    <t xml:space="preserve">INPGI - Via Parigi -Fidejussione </t>
  </si>
  <si>
    <t>GESTIONE PATRIMONIALE N. 055/9100197</t>
  </si>
  <si>
    <t>Fidejussione - INPGI</t>
  </si>
  <si>
    <t>Fondo adeguamento tecnologico</t>
  </si>
  <si>
    <t>per attivita' istituzionali</t>
  </si>
  <si>
    <t>Banco Posta</t>
  </si>
  <si>
    <t>ENEL -14/01/2015 -TV</t>
  </si>
  <si>
    <t>RESCIGNO - Via Parigi II piano Fidejussione</t>
  </si>
  <si>
    <t>Fidejussione - Rescigno/Rossi</t>
  </si>
  <si>
    <t>Contributi di solidarietà per Abruzzo</t>
  </si>
  <si>
    <t>Fondo per contributo Ordine Abruzzo</t>
  </si>
  <si>
    <t xml:space="preserve">Oneri previdenziali </t>
  </si>
  <si>
    <t>Fondo rifinanziamento contributi a Ordini reg.</t>
  </si>
  <si>
    <t xml:space="preserve">SAN PAOLO  28/6/2016- </t>
  </si>
  <si>
    <t>GE- 22/2/2016 -</t>
  </si>
  <si>
    <t xml:space="preserve">ENEL 14/02/2014 - </t>
  </si>
  <si>
    <t>iscrizione all'albo anno 2011</t>
  </si>
  <si>
    <t>iscrizione 2010 e precedenti</t>
  </si>
  <si>
    <t>BUZZI 9/12/2016 5,125%</t>
  </si>
  <si>
    <t>BTP 01/06/2014 3,5%</t>
  </si>
  <si>
    <t>Cariparma Credit Agricole 30792274</t>
  </si>
  <si>
    <t>Cariparma Credit Agricole309237/31</t>
  </si>
  <si>
    <t xml:space="preserve">Carta prepagata MPS- </t>
  </si>
  <si>
    <t>F.do ammortamento diversi biblioteca</t>
  </si>
  <si>
    <t>MEDIO 11/10/2016 4,625%</t>
  </si>
  <si>
    <t>CRPR&amp;PC 15/10/2013 - 3,5%</t>
  </si>
  <si>
    <t>CRPR&amp;PC 26/07/2014 - TM</t>
  </si>
  <si>
    <t>BCO POPOLARE 10/09/2013 3,125%</t>
  </si>
  <si>
    <t>Fondo di riserva impegni istituzionali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</si>
</sst>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_-[$€-410]\ * #,##0.00_-;\-[$€-410]\ * #,##0.00_-;_-[$€-410]\ * &quot;-&quot;??_-;_-@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1" applyNumberFormat="0" applyAlignment="0" applyProtection="0"/>
    <xf numFmtId="0" fontId="11" fillId="0" borderId="2" applyNumberFormat="0" applyFill="0" applyAlignment="0" applyProtection="0"/>
    <xf numFmtId="0" fontId="12" fillId="12" borderId="3" applyNumberFormat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70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15" fillId="11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7" borderId="0" applyNumberFormat="0" applyBorder="0" applyAlignment="0" applyProtection="0"/>
    <xf numFmtId="0" fontId="23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0" fillId="0" borderId="0" xfId="61" applyFont="1" applyAlignment="1">
      <alignment/>
    </xf>
    <xf numFmtId="0" fontId="0" fillId="0" borderId="0" xfId="0" applyFont="1" applyAlignment="1">
      <alignment/>
    </xf>
    <xf numFmtId="168" fontId="0" fillId="0" borderId="0" xfId="61" applyFont="1" applyAlignment="1">
      <alignment/>
    </xf>
    <xf numFmtId="168" fontId="1" fillId="0" borderId="0" xfId="61" applyFont="1" applyAlignment="1">
      <alignment/>
    </xf>
    <xf numFmtId="170" fontId="0" fillId="0" borderId="0" xfId="42" applyFont="1" applyAlignment="1">
      <alignment/>
    </xf>
    <xf numFmtId="170" fontId="5" fillId="0" borderId="0" xfId="42" applyFont="1" applyAlignment="1">
      <alignment/>
    </xf>
    <xf numFmtId="170" fontId="1" fillId="0" borderId="0" xfId="42" applyFont="1" applyAlignment="1">
      <alignment/>
    </xf>
    <xf numFmtId="170" fontId="0" fillId="0" borderId="0" xfId="42" applyFont="1" applyAlignment="1">
      <alignment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72" fontId="0" fillId="0" borderId="0" xfId="60" applyNumberFormat="1" applyFont="1" applyAlignment="1">
      <alignment/>
    </xf>
    <xf numFmtId="172" fontId="0" fillId="0" borderId="0" xfId="61" applyNumberFormat="1" applyFont="1" applyAlignment="1">
      <alignment/>
    </xf>
    <xf numFmtId="172" fontId="1" fillId="0" borderId="0" xfId="61" applyNumberFormat="1" applyFont="1" applyAlignment="1">
      <alignment/>
    </xf>
    <xf numFmtId="172" fontId="0" fillId="0" borderId="0" xfId="61" applyNumberFormat="1" applyFont="1" applyAlignment="1">
      <alignment/>
    </xf>
    <xf numFmtId="172" fontId="0" fillId="0" borderId="0" xfId="0" applyNumberFormat="1" applyAlignment="1">
      <alignment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C65" sqref="C65"/>
    </sheetView>
  </sheetViews>
  <sheetFormatPr defaultColWidth="9.140625" defaultRowHeight="12.75"/>
  <cols>
    <col min="1" max="1" width="29.421875" style="0" customWidth="1"/>
    <col min="2" max="4" width="20.7109375" style="0" customWidth="1"/>
    <col min="5" max="5" width="14.28125" style="0" customWidth="1"/>
    <col min="7" max="8" width="14.28125" style="0" customWidth="1"/>
  </cols>
  <sheetData>
    <row r="1" ht="12.75">
      <c r="B1" s="1" t="s">
        <v>0</v>
      </c>
    </row>
    <row r="2" spans="1:4" ht="12.75">
      <c r="A2" s="3" t="s">
        <v>1</v>
      </c>
      <c r="B2" s="20">
        <v>40543</v>
      </c>
      <c r="C2" s="20">
        <v>40908</v>
      </c>
      <c r="D2" s="2" t="s">
        <v>2</v>
      </c>
    </row>
    <row r="3" spans="1:4" ht="12.75">
      <c r="A3" s="3" t="s">
        <v>3</v>
      </c>
      <c r="B3" s="5"/>
      <c r="C3" s="5"/>
      <c r="D3" s="5"/>
    </row>
    <row r="4" spans="1:5" ht="12.75">
      <c r="A4" s="2" t="s">
        <v>4</v>
      </c>
      <c r="B4" s="11">
        <v>791.09</v>
      </c>
      <c r="C4" s="11">
        <v>778.7</v>
      </c>
      <c r="D4" s="11">
        <f aca="true" t="shared" si="0" ref="D4:D11">C4-B4</f>
        <v>-12.389999999999986</v>
      </c>
      <c r="E4" s="8"/>
    </row>
    <row r="5" spans="1:5" ht="12.75" hidden="1">
      <c r="A5" s="2" t="s">
        <v>13</v>
      </c>
      <c r="B5" s="6"/>
      <c r="C5" s="6"/>
      <c r="D5" s="6">
        <f t="shared" si="0"/>
        <v>0</v>
      </c>
      <c r="E5" s="8"/>
    </row>
    <row r="6" spans="1:5" ht="12.75">
      <c r="A6" s="2" t="s">
        <v>5</v>
      </c>
      <c r="B6" s="11">
        <v>206380.7</v>
      </c>
      <c r="C6" s="11">
        <v>26124.81</v>
      </c>
      <c r="D6" s="11">
        <f t="shared" si="0"/>
        <v>-180255.89</v>
      </c>
      <c r="E6" s="8"/>
    </row>
    <row r="7" spans="1:5" ht="12.75">
      <c r="A7" s="2" t="s">
        <v>90</v>
      </c>
      <c r="B7" s="11">
        <v>185161.93</v>
      </c>
      <c r="C7" s="11">
        <v>279412.8</v>
      </c>
      <c r="D7" s="11">
        <f t="shared" si="0"/>
        <v>94250.87</v>
      </c>
      <c r="E7" s="8"/>
    </row>
    <row r="8" spans="1:5" ht="12.75">
      <c r="A8" s="2" t="s">
        <v>91</v>
      </c>
      <c r="B8" s="11"/>
      <c r="C8" s="11">
        <v>250000</v>
      </c>
      <c r="D8" s="11">
        <f t="shared" si="0"/>
        <v>250000</v>
      </c>
      <c r="E8" s="8"/>
    </row>
    <row r="9" spans="1:5" ht="12.75">
      <c r="A9" s="2" t="s">
        <v>75</v>
      </c>
      <c r="B9" s="11">
        <v>3386.48</v>
      </c>
      <c r="C9" s="11">
        <v>37402.2</v>
      </c>
      <c r="D9" s="11">
        <f t="shared" si="0"/>
        <v>34015.719999999994</v>
      </c>
      <c r="E9" s="8"/>
    </row>
    <row r="10" spans="1:5" ht="12.75">
      <c r="A10" s="2" t="s">
        <v>92</v>
      </c>
      <c r="B10" s="11">
        <v>0</v>
      </c>
      <c r="C10" s="11">
        <v>14.58</v>
      </c>
      <c r="D10" s="11">
        <f t="shared" si="0"/>
        <v>14.58</v>
      </c>
      <c r="E10" s="8"/>
    </row>
    <row r="11" spans="1:5" ht="12.75">
      <c r="A11" s="2" t="s">
        <v>6</v>
      </c>
      <c r="B11" s="10">
        <f>SUM(B4:B10)</f>
        <v>395720.19999999995</v>
      </c>
      <c r="C11" s="10">
        <f>SUM(C4:C10)</f>
        <v>593733.09</v>
      </c>
      <c r="D11" s="10">
        <f t="shared" si="0"/>
        <v>198012.89</v>
      </c>
      <c r="E11" s="10"/>
    </row>
    <row r="12" spans="1:5" ht="12.75">
      <c r="A12" s="2"/>
      <c r="B12" s="11"/>
      <c r="C12" s="11"/>
      <c r="D12" s="11"/>
      <c r="E12" s="8"/>
    </row>
    <row r="13" spans="1:5" ht="12.75">
      <c r="A13" s="3" t="s">
        <v>7</v>
      </c>
      <c r="B13" s="11"/>
      <c r="C13" s="11"/>
      <c r="D13" s="11"/>
      <c r="E13" s="8"/>
    </row>
    <row r="14" spans="1:5" ht="12.75">
      <c r="A14" s="2" t="s">
        <v>8</v>
      </c>
      <c r="B14" s="11"/>
      <c r="C14" s="11"/>
      <c r="D14" s="11"/>
      <c r="E14" s="8"/>
    </row>
    <row r="15" spans="1:5" ht="12.75" hidden="1">
      <c r="A15" s="2" t="s">
        <v>13</v>
      </c>
      <c r="B15" s="11"/>
      <c r="C15" s="11"/>
      <c r="D15" s="11" t="s">
        <v>13</v>
      </c>
      <c r="E15" s="8"/>
    </row>
    <row r="16" spans="1:5" ht="12.75">
      <c r="A16" s="2" t="s">
        <v>5</v>
      </c>
      <c r="B16" s="11">
        <v>644.32</v>
      </c>
      <c r="C16" s="11">
        <v>730.97</v>
      </c>
      <c r="D16" s="11">
        <f>C16-B16</f>
        <v>86.64999999999998</v>
      </c>
      <c r="E16" s="8"/>
    </row>
    <row r="17" spans="1:5" ht="12.75">
      <c r="A17" s="2" t="s">
        <v>75</v>
      </c>
      <c r="B17" s="11">
        <v>35.53</v>
      </c>
      <c r="C17" s="11">
        <v>98.17</v>
      </c>
      <c r="D17" s="11">
        <f>C17-B17</f>
        <v>62.64</v>
      </c>
      <c r="E17" s="8"/>
    </row>
    <row r="18" spans="1:5" ht="12.75">
      <c r="A18" s="2" t="s">
        <v>63</v>
      </c>
      <c r="B18" s="11">
        <v>8190.5</v>
      </c>
      <c r="C18" s="11">
        <v>2398.76</v>
      </c>
      <c r="D18" s="11">
        <f>C18-B18</f>
        <v>-5791.74</v>
      </c>
      <c r="E18" s="8"/>
    </row>
    <row r="19" spans="1:5" ht="12.75">
      <c r="A19" s="2" t="s">
        <v>9</v>
      </c>
      <c r="B19" s="11">
        <v>15405.79</v>
      </c>
      <c r="C19" s="11">
        <v>11561.31</v>
      </c>
      <c r="D19" s="11">
        <f>C19-B19</f>
        <v>-3844.4800000000014</v>
      </c>
      <c r="E19" s="8"/>
    </row>
    <row r="20" spans="1:5" ht="12.75">
      <c r="A20" s="2" t="s">
        <v>10</v>
      </c>
      <c r="B20" s="10">
        <f>SUM(B16:B19)</f>
        <v>24276.14</v>
      </c>
      <c r="C20" s="10">
        <f>SUM(C16:C19)</f>
        <v>14789.21</v>
      </c>
      <c r="D20" s="10">
        <f>C20-B20</f>
        <v>-9486.93</v>
      </c>
      <c r="E20" s="10"/>
    </row>
    <row r="21" spans="1:5" ht="12.75">
      <c r="A21" s="2"/>
      <c r="B21" s="11"/>
      <c r="C21" s="11"/>
      <c r="D21" s="11"/>
      <c r="E21" s="8"/>
    </row>
    <row r="22" spans="1:5" ht="12.75">
      <c r="A22" s="3" t="s">
        <v>11</v>
      </c>
      <c r="B22" s="11"/>
      <c r="C22" s="11"/>
      <c r="D22" s="11"/>
      <c r="E22" s="8"/>
    </row>
    <row r="23" spans="1:5" ht="12.75">
      <c r="A23" s="2" t="s">
        <v>62</v>
      </c>
      <c r="B23" s="11"/>
      <c r="C23" s="11"/>
      <c r="D23" s="11"/>
      <c r="E23" s="8"/>
    </row>
    <row r="24" spans="1:5" ht="12.75">
      <c r="A24" s="2" t="s">
        <v>86</v>
      </c>
      <c r="B24" s="11">
        <v>846467.98</v>
      </c>
      <c r="C24" s="11">
        <v>658705.38</v>
      </c>
      <c r="D24" s="11">
        <f aca="true" t="shared" si="1" ref="D24:D30">C24-B24</f>
        <v>-187762.59999999998</v>
      </c>
      <c r="E24" s="8"/>
    </row>
    <row r="25" spans="1:5" ht="12.75">
      <c r="A25" s="2" t="s">
        <v>12</v>
      </c>
      <c r="B25" s="11"/>
      <c r="C25" s="11"/>
      <c r="D25" s="11" t="s">
        <v>13</v>
      </c>
      <c r="E25" s="8"/>
    </row>
    <row r="26" spans="1:5" ht="12.75">
      <c r="A26" s="2" t="s">
        <v>87</v>
      </c>
      <c r="B26" s="11">
        <v>562315.64</v>
      </c>
      <c r="C26" s="11">
        <v>718402.56</v>
      </c>
      <c r="D26" s="11">
        <f t="shared" si="1"/>
        <v>156086.92000000004</v>
      </c>
      <c r="E26" s="8"/>
    </row>
    <row r="27" spans="1:5" ht="12.75">
      <c r="A27" s="2" t="s">
        <v>56</v>
      </c>
      <c r="B27" s="11">
        <v>250</v>
      </c>
      <c r="C27" s="11">
        <v>4250</v>
      </c>
      <c r="D27" s="11">
        <f t="shared" si="1"/>
        <v>4000</v>
      </c>
      <c r="E27" s="8"/>
    </row>
    <row r="28" spans="1:5" ht="12.75">
      <c r="A28" s="2" t="s">
        <v>14</v>
      </c>
      <c r="B28" s="11">
        <v>30435.24</v>
      </c>
      <c r="C28" s="11">
        <v>23166.51</v>
      </c>
      <c r="D28" s="11">
        <f t="shared" si="1"/>
        <v>-7268.730000000003</v>
      </c>
      <c r="E28" s="8"/>
    </row>
    <row r="29" spans="1:5" ht="12.75">
      <c r="A29" s="2"/>
      <c r="B29" s="11"/>
      <c r="C29" s="11"/>
      <c r="D29" s="11"/>
      <c r="E29" s="8"/>
    </row>
    <row r="30" spans="1:5" ht="12.75">
      <c r="A30" s="2" t="s">
        <v>15</v>
      </c>
      <c r="B30" s="10">
        <f>SUM(B24:B29)</f>
        <v>1439468.86</v>
      </c>
      <c r="C30" s="10">
        <f>SUM(C24:C29)</f>
        <v>1404524.45</v>
      </c>
      <c r="D30" s="10">
        <f t="shared" si="1"/>
        <v>-34944.41000000015</v>
      </c>
      <c r="E30" s="10"/>
    </row>
    <row r="31" spans="1:5" ht="12.75">
      <c r="A31" s="2"/>
      <c r="B31" s="11"/>
      <c r="C31" s="11"/>
      <c r="D31" s="11"/>
      <c r="E31" s="8"/>
    </row>
    <row r="32" spans="1:5" ht="12.75">
      <c r="A32" s="3" t="s">
        <v>16</v>
      </c>
      <c r="B32" s="11"/>
      <c r="C32" s="11"/>
      <c r="D32" s="11"/>
      <c r="E32" s="8"/>
    </row>
    <row r="33" spans="1:5" ht="12.75" hidden="1">
      <c r="A33" s="2" t="s">
        <v>13</v>
      </c>
      <c r="B33" s="11"/>
      <c r="C33" s="11"/>
      <c r="D33" s="11">
        <f aca="true" t="shared" si="2" ref="D33:D43">C33-B33</f>
        <v>0</v>
      </c>
      <c r="E33" s="8"/>
    </row>
    <row r="34" spans="1:5" ht="12.75">
      <c r="A34" s="2" t="s">
        <v>70</v>
      </c>
      <c r="B34" s="11">
        <v>83700</v>
      </c>
      <c r="C34" s="11">
        <v>83700</v>
      </c>
      <c r="D34" s="11">
        <f t="shared" si="2"/>
        <v>0</v>
      </c>
      <c r="E34" s="8"/>
    </row>
    <row r="35" spans="1:5" ht="12.75">
      <c r="A35" s="2" t="s">
        <v>77</v>
      </c>
      <c r="B35" s="11">
        <v>50000</v>
      </c>
      <c r="C35" s="11">
        <v>50000</v>
      </c>
      <c r="D35" s="11">
        <f t="shared" si="2"/>
        <v>0</v>
      </c>
      <c r="E35" s="8"/>
    </row>
    <row r="36" spans="1:8" ht="12.75">
      <c r="A36" s="2" t="s">
        <v>17</v>
      </c>
      <c r="B36" s="11"/>
      <c r="C36" s="11"/>
      <c r="D36" s="11" t="s">
        <v>13</v>
      </c>
      <c r="E36" s="8"/>
      <c r="G36" s="18"/>
      <c r="H36" s="18"/>
    </row>
    <row r="37" spans="1:8" ht="12.75">
      <c r="A37" s="2" t="s">
        <v>18</v>
      </c>
      <c r="B37" s="11">
        <v>42724.07</v>
      </c>
      <c r="C37" s="11">
        <v>65659.49</v>
      </c>
      <c r="D37" s="11">
        <f t="shared" si="2"/>
        <v>22935.420000000006</v>
      </c>
      <c r="E37" s="8"/>
      <c r="G37" s="18"/>
      <c r="H37" s="18"/>
    </row>
    <row r="38" spans="1:8" ht="12.75">
      <c r="A38" s="2"/>
      <c r="B38" s="11"/>
      <c r="C38" s="11"/>
      <c r="D38" s="11"/>
      <c r="E38" s="8"/>
      <c r="G38" s="18"/>
      <c r="H38" s="18"/>
    </row>
    <row r="39" spans="1:8" ht="12.75">
      <c r="A39" s="2" t="s">
        <v>10</v>
      </c>
      <c r="B39" s="10">
        <f>SUM(B33:B37)</f>
        <v>176424.07</v>
      </c>
      <c r="C39" s="10">
        <f>SUM(C33:C37)</f>
        <v>199359.49</v>
      </c>
      <c r="D39" s="10">
        <f t="shared" si="2"/>
        <v>22935.419999999984</v>
      </c>
      <c r="E39" s="10"/>
      <c r="G39" s="18"/>
      <c r="H39" s="18"/>
    </row>
    <row r="40" spans="1:8" ht="12.75">
      <c r="A40" s="2"/>
      <c r="B40" s="11"/>
      <c r="C40" s="11"/>
      <c r="D40" s="11" t="s">
        <v>13</v>
      </c>
      <c r="E40" s="8"/>
      <c r="G40" s="18"/>
      <c r="H40" s="18"/>
    </row>
    <row r="41" spans="1:8" ht="12.75">
      <c r="A41" s="3" t="s">
        <v>19</v>
      </c>
      <c r="B41" s="11"/>
      <c r="C41" s="11"/>
      <c r="D41" s="11" t="s">
        <v>13</v>
      </c>
      <c r="E41" s="8"/>
      <c r="G41" s="18"/>
      <c r="H41" s="18"/>
    </row>
    <row r="42" spans="1:8" ht="12.75">
      <c r="A42" s="2" t="s">
        <v>20</v>
      </c>
      <c r="B42" s="11">
        <v>44490</v>
      </c>
      <c r="C42" s="11">
        <v>27390</v>
      </c>
      <c r="D42" s="11">
        <f t="shared" si="2"/>
        <v>-17100</v>
      </c>
      <c r="E42" s="8"/>
      <c r="G42" s="18"/>
      <c r="H42" s="18"/>
    </row>
    <row r="43" spans="1:8" ht="12.75">
      <c r="A43" s="2" t="s">
        <v>21</v>
      </c>
      <c r="B43" s="10">
        <f>SUM(B42)</f>
        <v>44490</v>
      </c>
      <c r="C43" s="10">
        <f>SUM(C42)</f>
        <v>27390</v>
      </c>
      <c r="D43" s="10">
        <f t="shared" si="2"/>
        <v>-17100</v>
      </c>
      <c r="E43" s="10"/>
      <c r="G43" s="18"/>
      <c r="H43" s="18"/>
    </row>
    <row r="44" spans="1:8" ht="12.75">
      <c r="A44" s="2"/>
      <c r="B44" s="11"/>
      <c r="C44" s="11"/>
      <c r="D44" s="11"/>
      <c r="E44" s="8"/>
      <c r="G44" s="18"/>
      <c r="H44" s="18"/>
    </row>
    <row r="45" spans="1:8" ht="12.75">
      <c r="A45" s="3" t="s">
        <v>69</v>
      </c>
      <c r="B45" s="11"/>
      <c r="C45" s="10"/>
      <c r="D45" s="11"/>
      <c r="E45" s="8"/>
      <c r="G45" s="18"/>
      <c r="H45" s="18"/>
    </row>
    <row r="46" spans="1:8" ht="12.75">
      <c r="A46" s="13" t="s">
        <v>71</v>
      </c>
      <c r="B46" s="11">
        <v>4605775.71</v>
      </c>
      <c r="C46" s="11">
        <v>4384671.09</v>
      </c>
      <c r="D46" s="11">
        <f aca="true" t="shared" si="3" ref="D46:D57">C46-B46</f>
        <v>-221104.6200000001</v>
      </c>
      <c r="E46" s="8"/>
      <c r="G46" s="18"/>
      <c r="H46" s="18"/>
    </row>
    <row r="47" spans="1:8" ht="12.75">
      <c r="A47" s="19" t="s">
        <v>76</v>
      </c>
      <c r="B47" s="11">
        <v>29997</v>
      </c>
      <c r="C47" s="11">
        <v>29997</v>
      </c>
      <c r="D47" s="11">
        <f t="shared" si="3"/>
        <v>0</v>
      </c>
      <c r="E47" s="8"/>
      <c r="G47" s="18"/>
      <c r="H47" s="18"/>
    </row>
    <row r="48" spans="1:8" ht="12.75">
      <c r="A48" s="19" t="s">
        <v>83</v>
      </c>
      <c r="B48" s="11">
        <v>49121.7</v>
      </c>
      <c r="C48" s="11"/>
      <c r="D48" s="11">
        <f t="shared" si="3"/>
        <v>-49121.7</v>
      </c>
      <c r="E48" s="8"/>
      <c r="G48" s="18"/>
      <c r="H48" s="18"/>
    </row>
    <row r="49" spans="1:8" ht="12.75">
      <c r="A49" s="19" t="s">
        <v>84</v>
      </c>
      <c r="B49" s="11">
        <v>57354</v>
      </c>
      <c r="C49" s="11"/>
      <c r="D49" s="11">
        <f t="shared" si="3"/>
        <v>-57354</v>
      </c>
      <c r="E49" s="8"/>
      <c r="G49" s="18"/>
      <c r="H49" s="18"/>
    </row>
    <row r="50" spans="1:8" ht="12.75">
      <c r="A50" s="19" t="s">
        <v>85</v>
      </c>
      <c r="B50" s="11">
        <v>33000</v>
      </c>
      <c r="C50" s="11"/>
      <c r="D50" s="11">
        <f t="shared" si="3"/>
        <v>-33000</v>
      </c>
      <c r="E50" s="8"/>
      <c r="G50" s="18"/>
      <c r="H50" s="18"/>
    </row>
    <row r="51" spans="1:8" ht="12.75">
      <c r="A51" s="19" t="s">
        <v>97</v>
      </c>
      <c r="B51" s="11">
        <v>49737.5</v>
      </c>
      <c r="C51" s="11">
        <v>49737.5</v>
      </c>
      <c r="D51" s="11">
        <f t="shared" si="3"/>
        <v>0</v>
      </c>
      <c r="E51" s="8"/>
      <c r="G51" s="18"/>
      <c r="H51" s="18"/>
    </row>
    <row r="52" spans="1:8" ht="12.75">
      <c r="A52" s="19" t="s">
        <v>96</v>
      </c>
      <c r="B52" s="11">
        <v>0</v>
      </c>
      <c r="C52" s="11">
        <v>50000</v>
      </c>
      <c r="D52" s="11">
        <f t="shared" si="3"/>
        <v>50000</v>
      </c>
      <c r="E52" s="8"/>
      <c r="G52" s="18"/>
      <c r="H52" s="18"/>
    </row>
    <row r="53" spans="1:8" ht="12.75">
      <c r="A53" s="19" t="s">
        <v>94</v>
      </c>
      <c r="B53" s="11">
        <v>0</v>
      </c>
      <c r="C53" s="11">
        <v>100050</v>
      </c>
      <c r="D53" s="11">
        <f t="shared" si="3"/>
        <v>100050</v>
      </c>
      <c r="E53" s="8"/>
      <c r="G53" s="18"/>
      <c r="H53" s="18"/>
    </row>
    <row r="54" spans="1:8" ht="12.75">
      <c r="A54" s="19" t="s">
        <v>88</v>
      </c>
      <c r="B54" s="11">
        <v>0</v>
      </c>
      <c r="C54" s="11">
        <v>98200</v>
      </c>
      <c r="D54" s="11">
        <f t="shared" si="3"/>
        <v>98200</v>
      </c>
      <c r="E54" s="8"/>
      <c r="G54" s="18"/>
      <c r="H54" s="18"/>
    </row>
    <row r="55" spans="1:8" ht="12.75">
      <c r="A55" s="19" t="s">
        <v>89</v>
      </c>
      <c r="B55" s="11">
        <v>0</v>
      </c>
      <c r="C55" s="11">
        <v>179740</v>
      </c>
      <c r="D55" s="11">
        <f t="shared" si="3"/>
        <v>179740</v>
      </c>
      <c r="E55" s="8"/>
      <c r="G55" s="18"/>
      <c r="H55" s="18"/>
    </row>
    <row r="56" spans="1:8" ht="12.75">
      <c r="A56" s="19" t="s">
        <v>95</v>
      </c>
      <c r="B56" s="11">
        <v>0</v>
      </c>
      <c r="C56" s="11">
        <v>50000</v>
      </c>
      <c r="D56" s="11">
        <f t="shared" si="3"/>
        <v>50000</v>
      </c>
      <c r="E56" s="8"/>
      <c r="G56" s="18"/>
      <c r="H56" s="18"/>
    </row>
    <row r="57" spans="1:8" ht="12.75">
      <c r="A57" s="2" t="s">
        <v>54</v>
      </c>
      <c r="B57" s="10">
        <f>SUM(B46:B56)</f>
        <v>4824985.91</v>
      </c>
      <c r="C57" s="10">
        <f>SUM(C46:C56)</f>
        <v>4942395.59</v>
      </c>
      <c r="D57" s="10">
        <f t="shared" si="3"/>
        <v>117409.6799999997</v>
      </c>
      <c r="E57" s="10"/>
      <c r="G57" s="18"/>
      <c r="H57" s="18"/>
    </row>
    <row r="58" spans="1:8" ht="12.75">
      <c r="A58" s="3" t="s">
        <v>64</v>
      </c>
      <c r="B58" s="11"/>
      <c r="C58" s="11"/>
      <c r="D58" s="11"/>
      <c r="E58" s="9"/>
      <c r="G58" s="18"/>
      <c r="H58" s="18"/>
    </row>
    <row r="59" spans="1:5" ht="12.75">
      <c r="A59" s="2" t="s">
        <v>22</v>
      </c>
      <c r="B59" s="11">
        <v>1390573</v>
      </c>
      <c r="C59" s="11">
        <v>1393468.42</v>
      </c>
      <c r="D59" s="11">
        <f>C59-B59</f>
        <v>2895.4199999999255</v>
      </c>
      <c r="E59" s="8"/>
    </row>
    <row r="60" spans="1:5" ht="12.75">
      <c r="A60" s="2" t="s">
        <v>23</v>
      </c>
      <c r="B60" s="11">
        <v>120008.63</v>
      </c>
      <c r="C60" s="11">
        <v>120008.63</v>
      </c>
      <c r="D60" s="11">
        <f>C60-B60</f>
        <v>0</v>
      </c>
      <c r="E60" s="8"/>
    </row>
    <row r="61" spans="1:5" ht="12.75">
      <c r="A61" s="2" t="s">
        <v>65</v>
      </c>
      <c r="B61" s="11">
        <v>188275.97</v>
      </c>
      <c r="C61" s="11">
        <v>189641.87</v>
      </c>
      <c r="D61" s="11">
        <f>C61-B61</f>
        <v>1365.8999999999942</v>
      </c>
      <c r="E61" s="8"/>
    </row>
    <row r="62" spans="1:5" ht="12.75">
      <c r="A62" s="2" t="s">
        <v>24</v>
      </c>
      <c r="B62" s="11">
        <v>229218.83</v>
      </c>
      <c r="C62" s="11">
        <v>229218.83</v>
      </c>
      <c r="D62" s="11">
        <f>C62-B62</f>
        <v>0</v>
      </c>
      <c r="E62" s="8"/>
    </row>
    <row r="63" spans="1:5" ht="12.75">
      <c r="A63" s="2" t="s">
        <v>13</v>
      </c>
      <c r="B63" s="10">
        <f>SUM(B59:B62)</f>
        <v>1928076.43</v>
      </c>
      <c r="C63" s="10">
        <f>SUM(C59:C62)</f>
        <v>1932337.75</v>
      </c>
      <c r="D63" s="10">
        <f>C63-B63</f>
        <v>4261.320000000065</v>
      </c>
      <c r="E63" s="10"/>
    </row>
    <row r="64" spans="1:5" ht="12.75">
      <c r="A64" s="2"/>
      <c r="B64" s="11"/>
      <c r="C64" s="11"/>
      <c r="D64" s="11"/>
      <c r="E64" s="8"/>
    </row>
    <row r="65" spans="1:5" ht="12.75">
      <c r="A65" s="2" t="s">
        <v>25</v>
      </c>
      <c r="B65" s="10">
        <v>8833441.61</v>
      </c>
      <c r="C65" s="10">
        <f>C11+C20+C30+C39+C43+C57+C63</f>
        <v>9114529.58</v>
      </c>
      <c r="D65" s="10">
        <f>C65-B65</f>
        <v>281087.97000000067</v>
      </c>
      <c r="E65" s="10"/>
    </row>
    <row r="66" spans="1:5" ht="12.75">
      <c r="A66" s="2" t="s">
        <v>13</v>
      </c>
      <c r="B66" s="6"/>
      <c r="C66" s="14"/>
      <c r="D66" s="6"/>
      <c r="E66" s="2"/>
    </row>
    <row r="67" spans="1:5" ht="12.75">
      <c r="A67" s="2" t="s">
        <v>13</v>
      </c>
      <c r="B67" s="6"/>
      <c r="C67" s="15"/>
      <c r="D67" s="6"/>
      <c r="E67" s="2"/>
    </row>
    <row r="68" spans="1:5" ht="12.75">
      <c r="A68" s="2" t="s">
        <v>13</v>
      </c>
      <c r="B68" s="7"/>
      <c r="C68" s="10"/>
      <c r="D68" s="7"/>
      <c r="E68" s="2"/>
    </row>
    <row r="69" spans="1:5" ht="12.75">
      <c r="A69" s="2"/>
      <c r="B69" s="6"/>
      <c r="C69" s="15"/>
      <c r="D69" s="6"/>
      <c r="E69" s="2"/>
    </row>
    <row r="70" spans="1:5" ht="12.75">
      <c r="A70" s="3"/>
      <c r="B70" s="6"/>
      <c r="C70" s="15"/>
      <c r="D70" s="6"/>
      <c r="E70" s="2"/>
    </row>
    <row r="71" spans="1:5" ht="12.75">
      <c r="A71" s="2"/>
      <c r="B71" s="6"/>
      <c r="C71" s="15"/>
      <c r="D71" s="6"/>
      <c r="E71" s="2"/>
    </row>
    <row r="72" spans="1:5" ht="12.75">
      <c r="A72" s="2"/>
      <c r="B72" s="6"/>
      <c r="C72" s="15"/>
      <c r="D72" s="6"/>
      <c r="E72" s="2"/>
    </row>
    <row r="73" spans="1:4" ht="12.75">
      <c r="A73" s="2"/>
      <c r="B73" s="6"/>
      <c r="C73" s="15"/>
      <c r="D73" s="6"/>
    </row>
    <row r="74" spans="1:4" ht="12.75">
      <c r="A74" s="2"/>
      <c r="B74" s="6"/>
      <c r="C74" s="6"/>
      <c r="D74" s="6"/>
    </row>
    <row r="75" spans="1:4" ht="12.75">
      <c r="A75" s="2"/>
      <c r="B75" s="7"/>
      <c r="C75" s="16"/>
      <c r="D75" s="7"/>
    </row>
    <row r="76" spans="1:4" ht="12.75">
      <c r="A76" s="2" t="s">
        <v>13</v>
      </c>
      <c r="B76" s="6" t="s">
        <v>13</v>
      </c>
      <c r="C76" s="15"/>
      <c r="D76" s="6"/>
    </row>
    <row r="77" spans="2:4" ht="12.75">
      <c r="B77" s="4"/>
      <c r="C77" s="17"/>
      <c r="D77" s="4"/>
    </row>
    <row r="78" spans="2:4" ht="12.75">
      <c r="B78" s="4"/>
      <c r="C78" s="17"/>
      <c r="D78" s="4"/>
    </row>
    <row r="79" spans="2:4" ht="12.75">
      <c r="B79" s="4"/>
      <c r="C79" s="17"/>
      <c r="D79" s="4"/>
    </row>
    <row r="80" spans="2:4" ht="12.75">
      <c r="B80" s="4"/>
      <c r="C80" s="4"/>
      <c r="D80" s="4"/>
    </row>
    <row r="81" spans="2:4" ht="12.75">
      <c r="B81" s="4"/>
      <c r="C81" s="4"/>
      <c r="D81" s="4"/>
    </row>
  </sheetData>
  <sheetProtection/>
  <printOptions gridLines="1"/>
  <pageMargins left="0.75" right="0.75" top="1" bottom="1" header="0.5" footer="0.5"/>
  <pageSetup horizontalDpi="300" verticalDpi="300" orientation="portrait" paperSize="9" scale="85" r:id="rId1"/>
  <headerFooter alignWithMargins="0">
    <oddHeader>&amp;CCONSIGLIO NAZIONALE ORDINE GIORNALISTI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31">
      <selection activeCell="D52" sqref="D52"/>
    </sheetView>
  </sheetViews>
  <sheetFormatPr defaultColWidth="9.140625" defaultRowHeight="12.75"/>
  <cols>
    <col min="1" max="1" width="30.7109375" style="0" customWidth="1"/>
    <col min="2" max="2" width="16.57421875" style="0" customWidth="1"/>
    <col min="3" max="3" width="17.00390625" style="0" customWidth="1"/>
    <col min="4" max="4" width="24.140625" style="0" customWidth="1"/>
    <col min="5" max="5" width="14.57421875" style="0" customWidth="1"/>
    <col min="6" max="6" width="12.421875" style="0" customWidth="1"/>
  </cols>
  <sheetData>
    <row r="1" ht="12.75">
      <c r="B1" t="s">
        <v>26</v>
      </c>
    </row>
    <row r="3" spans="1:5" ht="12.75">
      <c r="A3" s="1" t="s">
        <v>27</v>
      </c>
      <c r="B3" s="12">
        <v>40543</v>
      </c>
      <c r="C3" s="12">
        <v>40908</v>
      </c>
      <c r="D3" t="s">
        <v>28</v>
      </c>
      <c r="E3" s="8"/>
    </row>
    <row r="4" spans="1:5" ht="12.75">
      <c r="A4" s="1" t="s">
        <v>29</v>
      </c>
      <c r="B4" s="8"/>
      <c r="C4" s="8"/>
      <c r="D4" s="8"/>
      <c r="E4" s="8"/>
    </row>
    <row r="5" spans="1:5" ht="12.75">
      <c r="A5" s="2" t="s">
        <v>30</v>
      </c>
      <c r="B5" s="8">
        <v>190088.02</v>
      </c>
      <c r="C5" s="8">
        <v>222800</v>
      </c>
      <c r="D5" s="8">
        <f>C5-B5</f>
        <v>32711.98000000001</v>
      </c>
      <c r="E5" s="8"/>
    </row>
    <row r="6" spans="1:5" ht="12.75">
      <c r="A6" s="2" t="s">
        <v>31</v>
      </c>
      <c r="B6" s="8"/>
      <c r="C6" s="8"/>
      <c r="D6" s="8" t="s">
        <v>13</v>
      </c>
      <c r="E6" s="8"/>
    </row>
    <row r="7" spans="1:5" ht="12.75">
      <c r="A7" s="2" t="s">
        <v>32</v>
      </c>
      <c r="B7" s="8">
        <v>229088.73</v>
      </c>
      <c r="C7" s="8">
        <v>255536.78</v>
      </c>
      <c r="D7" s="8">
        <f aca="true" t="shared" si="0" ref="D7:D21">C7-B7</f>
        <v>26448.04999999999</v>
      </c>
      <c r="E7" s="8"/>
    </row>
    <row r="8" spans="1:5" ht="12.75">
      <c r="A8" s="2" t="s">
        <v>33</v>
      </c>
      <c r="B8" s="8">
        <v>48249.7</v>
      </c>
      <c r="C8" s="8">
        <v>56845.15</v>
      </c>
      <c r="D8" s="8">
        <f t="shared" si="0"/>
        <v>8595.450000000004</v>
      </c>
      <c r="E8" s="8"/>
    </row>
    <row r="9" spans="1:5" ht="12.75">
      <c r="A9" s="2" t="s">
        <v>34</v>
      </c>
      <c r="B9" s="8"/>
      <c r="C9" s="8"/>
      <c r="D9" s="8" t="s">
        <v>13</v>
      </c>
      <c r="E9" s="8"/>
    </row>
    <row r="10" spans="1:5" ht="12.75">
      <c r="A10" s="2" t="s">
        <v>35</v>
      </c>
      <c r="B10" s="8">
        <v>50753.64</v>
      </c>
      <c r="C10" s="8">
        <v>115214.57</v>
      </c>
      <c r="D10" s="8">
        <f t="shared" si="0"/>
        <v>64460.93000000001</v>
      </c>
      <c r="E10" s="8"/>
    </row>
    <row r="11" spans="1:5" ht="12.75">
      <c r="A11" s="2" t="s">
        <v>36</v>
      </c>
      <c r="B11" s="8">
        <v>324</v>
      </c>
      <c r="C11" s="8">
        <v>0</v>
      </c>
      <c r="D11" s="8">
        <f t="shared" si="0"/>
        <v>-324</v>
      </c>
      <c r="E11" s="8"/>
    </row>
    <row r="12" spans="1:5" ht="12.75">
      <c r="A12" s="2" t="s">
        <v>37</v>
      </c>
      <c r="B12" s="8">
        <v>119742.52</v>
      </c>
      <c r="C12" s="8">
        <v>3755.15</v>
      </c>
      <c r="D12" s="8">
        <f t="shared" si="0"/>
        <v>-115987.37000000001</v>
      </c>
      <c r="E12" s="8"/>
    </row>
    <row r="13" spans="1:5" ht="12.75">
      <c r="A13" s="2" t="s">
        <v>81</v>
      </c>
      <c r="B13" s="8">
        <v>5474.18</v>
      </c>
      <c r="C13" s="8">
        <v>17414.64</v>
      </c>
      <c r="D13" s="8">
        <f t="shared" si="0"/>
        <v>11940.46</v>
      </c>
      <c r="E13" s="8"/>
    </row>
    <row r="14" spans="1:5" ht="12.75">
      <c r="A14" s="2" t="s">
        <v>38</v>
      </c>
      <c r="B14" s="8">
        <v>0</v>
      </c>
      <c r="C14" s="8">
        <v>2219.96</v>
      </c>
      <c r="D14" s="8">
        <f t="shared" si="0"/>
        <v>2219.96</v>
      </c>
      <c r="E14" s="8"/>
    </row>
    <row r="15" spans="1:5" ht="12.75">
      <c r="A15" s="2" t="s">
        <v>39</v>
      </c>
      <c r="B15" s="8"/>
      <c r="C15" s="8"/>
      <c r="D15" s="8" t="s">
        <v>13</v>
      </c>
      <c r="E15" s="8"/>
    </row>
    <row r="16" spans="1:5" ht="12.75">
      <c r="A16" s="2" t="s">
        <v>40</v>
      </c>
      <c r="B16" s="8">
        <v>34002.78</v>
      </c>
      <c r="C16" s="8">
        <v>44650.15</v>
      </c>
      <c r="D16" s="8">
        <f t="shared" si="0"/>
        <v>10647.370000000003</v>
      </c>
      <c r="E16" s="8"/>
    </row>
    <row r="17" spans="1:5" ht="12.75">
      <c r="A17" s="2" t="s">
        <v>79</v>
      </c>
      <c r="B17" s="8">
        <v>0</v>
      </c>
      <c r="C17" s="8"/>
      <c r="D17" s="8">
        <f t="shared" si="0"/>
        <v>0</v>
      </c>
      <c r="E17" s="8"/>
    </row>
    <row r="18" spans="1:5" ht="12.75">
      <c r="A18" s="13" t="s">
        <v>66</v>
      </c>
      <c r="B18" s="8"/>
      <c r="C18" s="8"/>
      <c r="D18" s="8">
        <f t="shared" si="0"/>
        <v>0</v>
      </c>
      <c r="E18" s="8"/>
    </row>
    <row r="19" spans="1:5" ht="12.75">
      <c r="A19" s="2" t="s">
        <v>41</v>
      </c>
      <c r="B19" s="8">
        <v>138112.09</v>
      </c>
      <c r="C19" s="8">
        <v>209108.7</v>
      </c>
      <c r="D19" s="8">
        <f t="shared" si="0"/>
        <v>70996.61000000002</v>
      </c>
      <c r="E19" s="8"/>
    </row>
    <row r="20" spans="1:5" ht="12.75">
      <c r="A20" s="2"/>
      <c r="B20" s="8">
        <v>0</v>
      </c>
      <c r="C20" s="8"/>
      <c r="D20" s="8"/>
      <c r="E20" s="8"/>
    </row>
    <row r="21" spans="1:5" ht="12.75">
      <c r="A21" s="2" t="s">
        <v>42</v>
      </c>
      <c r="B21" s="10">
        <f>SUM(B5:B20)</f>
        <v>815835.66</v>
      </c>
      <c r="C21" s="10">
        <f>SUM(C5:C19)</f>
        <v>927545.1000000001</v>
      </c>
      <c r="D21" s="10">
        <f t="shared" si="0"/>
        <v>111709.44000000006</v>
      </c>
      <c r="E21" s="10"/>
    </row>
    <row r="22" spans="1:5" ht="12.75">
      <c r="A22" s="2"/>
      <c r="B22" s="8"/>
      <c r="C22" s="8"/>
      <c r="D22" s="8"/>
      <c r="E22" s="8"/>
    </row>
    <row r="23" spans="1:5" ht="12.75">
      <c r="A23" s="3" t="s">
        <v>43</v>
      </c>
      <c r="B23" s="8"/>
      <c r="C23" s="8"/>
      <c r="D23" s="8"/>
      <c r="E23" s="8"/>
    </row>
    <row r="24" spans="1:5" ht="12.75">
      <c r="A24" s="2" t="s">
        <v>67</v>
      </c>
      <c r="B24" s="8">
        <v>4294.31</v>
      </c>
      <c r="C24" s="8">
        <v>16800.4</v>
      </c>
      <c r="D24" s="8">
        <f>C24-B24</f>
        <v>12506.09</v>
      </c>
      <c r="E24" s="8"/>
    </row>
    <row r="25" spans="1:5" ht="12.75">
      <c r="A25" s="2" t="s">
        <v>44</v>
      </c>
      <c r="B25" s="8">
        <v>3.4</v>
      </c>
      <c r="C25" s="8">
        <v>404.05</v>
      </c>
      <c r="D25" s="8">
        <f>C25-B25</f>
        <v>400.65000000000003</v>
      </c>
      <c r="E25" s="8"/>
    </row>
    <row r="26" spans="1:5" ht="12.75">
      <c r="A26" s="2" t="s">
        <v>45</v>
      </c>
      <c r="B26" s="10">
        <f>SUM(B24:B25)</f>
        <v>4297.71</v>
      </c>
      <c r="C26" s="10">
        <f>SUM(C24:C25)</f>
        <v>17204.45</v>
      </c>
      <c r="D26" s="10">
        <f>C26-B26</f>
        <v>12906.740000000002</v>
      </c>
      <c r="E26" s="10"/>
    </row>
    <row r="27" spans="1:5" ht="12.75">
      <c r="A27" s="2"/>
      <c r="B27" s="8"/>
      <c r="C27" s="8"/>
      <c r="D27" s="8"/>
      <c r="E27" s="8"/>
    </row>
    <row r="28" spans="1:5" ht="12.75">
      <c r="A28" s="3" t="s">
        <v>60</v>
      </c>
      <c r="B28" s="8"/>
      <c r="C28" s="8"/>
      <c r="D28" s="8"/>
      <c r="E28" s="8"/>
    </row>
    <row r="29" spans="1:5" ht="12.75">
      <c r="A29" s="3"/>
      <c r="B29" s="8"/>
      <c r="C29" s="8"/>
      <c r="D29" s="8"/>
      <c r="E29" s="8"/>
    </row>
    <row r="30" spans="1:5" ht="12.75">
      <c r="A30" s="2" t="s">
        <v>46</v>
      </c>
      <c r="B30" s="10">
        <v>0</v>
      </c>
      <c r="C30" s="10">
        <v>0</v>
      </c>
      <c r="D30" s="10"/>
      <c r="E30" s="8"/>
    </row>
    <row r="31" spans="1:5" ht="12.75">
      <c r="A31" s="2"/>
      <c r="B31" s="8"/>
      <c r="C31" s="8"/>
      <c r="D31" s="8"/>
      <c r="E31" s="8"/>
    </row>
    <row r="32" spans="1:5" ht="12.75">
      <c r="A32" s="3" t="s">
        <v>47</v>
      </c>
      <c r="B32" s="8"/>
      <c r="C32" s="8"/>
      <c r="D32" s="8"/>
      <c r="E32" s="8"/>
    </row>
    <row r="33" spans="1:5" ht="12.75">
      <c r="A33" s="2" t="s">
        <v>48</v>
      </c>
      <c r="B33" s="8"/>
      <c r="C33" s="8"/>
      <c r="D33" s="8"/>
      <c r="E33" s="8"/>
    </row>
    <row r="34" spans="1:5" ht="12.75">
      <c r="A34" s="2" t="s">
        <v>49</v>
      </c>
      <c r="B34" s="8">
        <v>1318760.58</v>
      </c>
      <c r="C34" s="8">
        <v>1352001.22</v>
      </c>
      <c r="D34" s="8">
        <f aca="true" t="shared" si="1" ref="D34:D40">C34-B34</f>
        <v>33240.6399999999</v>
      </c>
      <c r="E34" s="8"/>
    </row>
    <row r="35" spans="1:5" ht="12.75">
      <c r="A35" s="2" t="s">
        <v>50</v>
      </c>
      <c r="B35" s="8">
        <v>112072.63</v>
      </c>
      <c r="C35" s="8">
        <v>120008.63</v>
      </c>
      <c r="D35" s="8">
        <f t="shared" si="1"/>
        <v>7936</v>
      </c>
      <c r="E35" s="8"/>
    </row>
    <row r="36" spans="1:5" ht="12.75">
      <c r="A36" s="2" t="s">
        <v>93</v>
      </c>
      <c r="B36" s="8">
        <v>180091.65</v>
      </c>
      <c r="C36" s="8">
        <v>183849.33</v>
      </c>
      <c r="D36" s="8">
        <f t="shared" si="1"/>
        <v>3757.679999999993</v>
      </c>
      <c r="E36" s="8"/>
    </row>
    <row r="37" spans="1:5" ht="12.75">
      <c r="A37" s="2" t="s">
        <v>51</v>
      </c>
      <c r="B37" s="8">
        <v>204075.8</v>
      </c>
      <c r="C37" s="8">
        <v>208670.05</v>
      </c>
      <c r="D37" s="8">
        <f t="shared" si="1"/>
        <v>4594.25</v>
      </c>
      <c r="E37" s="8"/>
    </row>
    <row r="38" spans="1:5" ht="12.75">
      <c r="A38" s="2" t="s">
        <v>72</v>
      </c>
      <c r="B38" s="8">
        <v>83700</v>
      </c>
      <c r="C38" s="8">
        <v>83700</v>
      </c>
      <c r="D38" s="8">
        <f t="shared" si="1"/>
        <v>0</v>
      </c>
      <c r="E38" s="8"/>
    </row>
    <row r="39" spans="1:5" ht="12.75">
      <c r="A39" s="2" t="s">
        <v>78</v>
      </c>
      <c r="B39" s="8">
        <v>50000</v>
      </c>
      <c r="C39" s="8">
        <v>50000</v>
      </c>
      <c r="D39" s="8">
        <f t="shared" si="1"/>
        <v>0</v>
      </c>
      <c r="E39" s="8"/>
    </row>
    <row r="40" spans="1:5" ht="12.75">
      <c r="A40" s="2" t="s">
        <v>21</v>
      </c>
      <c r="B40" s="10">
        <f>SUM(B34:B39)</f>
        <v>1948700.66</v>
      </c>
      <c r="C40" s="10">
        <f>SUM(C34:C39)</f>
        <v>1998229.2300000002</v>
      </c>
      <c r="D40" s="10">
        <f t="shared" si="1"/>
        <v>49528.5700000003</v>
      </c>
      <c r="E40" s="10"/>
    </row>
    <row r="41" spans="1:5" ht="12.75">
      <c r="A41" s="2"/>
      <c r="B41" s="8"/>
      <c r="C41" s="8"/>
      <c r="D41" s="8"/>
      <c r="E41" s="8"/>
    </row>
    <row r="42" spans="1:5" ht="12.75">
      <c r="A42" s="3" t="s">
        <v>52</v>
      </c>
      <c r="B42" s="8"/>
      <c r="C42" s="8"/>
      <c r="D42" s="8"/>
      <c r="E42" s="8"/>
    </row>
    <row r="43" spans="1:5" ht="12.75">
      <c r="A43" s="2" t="s">
        <v>61</v>
      </c>
      <c r="B43" s="8"/>
      <c r="C43" s="8"/>
      <c r="D43" s="11"/>
      <c r="E43" s="8"/>
    </row>
    <row r="44" spans="1:5" ht="12.75">
      <c r="A44" s="2" t="s">
        <v>53</v>
      </c>
      <c r="B44" s="8">
        <v>892275.32</v>
      </c>
      <c r="C44" s="8">
        <v>942065.55</v>
      </c>
      <c r="D44" s="11">
        <f>C44-B44</f>
        <v>49790.2300000001</v>
      </c>
      <c r="E44" s="8"/>
    </row>
    <row r="45" spans="1:5" ht="12.75">
      <c r="A45" s="2" t="s">
        <v>58</v>
      </c>
      <c r="B45" s="8">
        <v>3584126.45</v>
      </c>
      <c r="C45" s="8">
        <v>3630000</v>
      </c>
      <c r="D45" s="11">
        <f>C45-B45</f>
        <v>45873.549999999814</v>
      </c>
      <c r="E45" s="8"/>
    </row>
    <row r="46" spans="1:5" ht="12.75">
      <c r="A46" s="2" t="s">
        <v>68</v>
      </c>
      <c r="B46" s="8">
        <v>235252.89</v>
      </c>
      <c r="C46" s="8">
        <v>0</v>
      </c>
      <c r="D46" s="11">
        <f>C46-B46</f>
        <v>-235252.89</v>
      </c>
      <c r="E46" s="8"/>
    </row>
    <row r="47" spans="1:5" ht="12.75">
      <c r="A47" s="2" t="s">
        <v>59</v>
      </c>
      <c r="B47" s="8">
        <v>220000</v>
      </c>
      <c r="C47" s="8">
        <v>213552.7</v>
      </c>
      <c r="D47" s="11">
        <f>C47-B47</f>
        <v>-6447.299999999988</v>
      </c>
      <c r="E47" s="8"/>
    </row>
    <row r="48" spans="1:5" ht="12.75">
      <c r="A48" s="2" t="s">
        <v>73</v>
      </c>
      <c r="B48" s="8">
        <v>297701.52</v>
      </c>
      <c r="C48" s="8">
        <v>254134.79</v>
      </c>
      <c r="D48" s="11">
        <f>C48-B48</f>
        <v>-43566.73000000001</v>
      </c>
      <c r="E48" s="8"/>
    </row>
    <row r="49" spans="1:5" ht="12.75">
      <c r="A49" s="2" t="s">
        <v>82</v>
      </c>
      <c r="B49" s="8"/>
      <c r="C49" s="8"/>
      <c r="D49" s="11"/>
      <c r="E49" s="8"/>
    </row>
    <row r="50" spans="1:5" ht="12.75">
      <c r="A50" s="2" t="s">
        <v>74</v>
      </c>
      <c r="B50" s="8">
        <v>188000</v>
      </c>
      <c r="C50" s="8">
        <v>149000</v>
      </c>
      <c r="D50" s="11">
        <f>C50-B50</f>
        <v>-39000</v>
      </c>
      <c r="E50" s="8"/>
    </row>
    <row r="51" spans="1:5" ht="12.75">
      <c r="A51" s="2" t="s">
        <v>80</v>
      </c>
      <c r="B51" s="8">
        <v>0</v>
      </c>
      <c r="C51" s="8">
        <v>0</v>
      </c>
      <c r="D51" s="11"/>
      <c r="E51" s="8"/>
    </row>
    <row r="52" spans="1:5" ht="12.75">
      <c r="A52" s="2" t="s">
        <v>98</v>
      </c>
      <c r="B52" s="8">
        <v>0</v>
      </c>
      <c r="C52" s="8">
        <v>335546.36</v>
      </c>
      <c r="D52" s="11">
        <f>C52-B52</f>
        <v>335546.36</v>
      </c>
      <c r="E52" s="8"/>
    </row>
    <row r="53" spans="1:5" ht="12.75">
      <c r="A53" s="2" t="s">
        <v>10</v>
      </c>
      <c r="B53" s="10">
        <f>SUM(B44:B52)</f>
        <v>5417356.18</v>
      </c>
      <c r="C53" s="10">
        <f>SUM(C44:C52)</f>
        <v>5524299.4</v>
      </c>
      <c r="D53" s="10">
        <f>C53-B53</f>
        <v>106943.22000000067</v>
      </c>
      <c r="E53" s="10"/>
    </row>
    <row r="54" spans="1:5" ht="12.75">
      <c r="A54" s="2"/>
      <c r="B54" s="8"/>
      <c r="C54" s="8"/>
      <c r="D54" s="8"/>
      <c r="E54" s="8"/>
    </row>
    <row r="55" spans="1:5" ht="12.75">
      <c r="A55" s="2" t="s">
        <v>54</v>
      </c>
      <c r="B55" s="10">
        <v>8186190.21</v>
      </c>
      <c r="C55" s="10">
        <f>C21+C26+C40+C53</f>
        <v>8467278.18</v>
      </c>
      <c r="D55" s="10">
        <f>C55-B55</f>
        <v>281087.96999999974</v>
      </c>
      <c r="E55" s="10"/>
    </row>
    <row r="56" spans="1:5" ht="12.75">
      <c r="A56" s="2" t="s">
        <v>55</v>
      </c>
      <c r="B56" s="8">
        <v>647251.4</v>
      </c>
      <c r="C56" s="8">
        <v>647251.4</v>
      </c>
      <c r="D56" s="11">
        <f>C56-B56</f>
        <v>0</v>
      </c>
      <c r="E56" s="8"/>
    </row>
    <row r="57" spans="1:5" ht="14.25" customHeight="1">
      <c r="A57" s="2" t="s">
        <v>13</v>
      </c>
      <c r="B57" s="8"/>
      <c r="C57" s="8"/>
      <c r="D57" s="11" t="s">
        <v>13</v>
      </c>
      <c r="E57" s="8"/>
    </row>
    <row r="58" spans="1:5" ht="12.75">
      <c r="A58" s="2" t="s">
        <v>57</v>
      </c>
      <c r="B58" s="10">
        <f>SUM(B55:B57)</f>
        <v>8833441.61</v>
      </c>
      <c r="C58" s="10">
        <f>SUM(C55:C57)</f>
        <v>9114529.58</v>
      </c>
      <c r="D58" s="10">
        <f>C58-B58</f>
        <v>281087.97000000067</v>
      </c>
      <c r="E58" s="10"/>
    </row>
    <row r="59" spans="1:4" ht="12.75">
      <c r="A59" s="2" t="s">
        <v>13</v>
      </c>
      <c r="B59" s="8"/>
      <c r="C59" s="8"/>
      <c r="D59" s="8"/>
    </row>
    <row r="60" spans="1:4" ht="12.75">
      <c r="A60" s="2"/>
      <c r="B60" s="7" t="s">
        <v>13</v>
      </c>
      <c r="C60" s="10"/>
      <c r="D60" s="7"/>
    </row>
    <row r="61" spans="1:4" ht="12.75">
      <c r="A61" s="2"/>
      <c r="B61" s="4"/>
      <c r="C61" s="10"/>
      <c r="D61" s="4"/>
    </row>
    <row r="62" spans="1:4" ht="12.75">
      <c r="A62" s="2"/>
      <c r="B62" s="4"/>
      <c r="C62" s="10"/>
      <c r="D62" s="4"/>
    </row>
    <row r="63" spans="1:4" ht="12.75">
      <c r="A63" s="2"/>
      <c r="B63" s="4"/>
      <c r="C63" s="4"/>
      <c r="D63" s="4"/>
    </row>
    <row r="64" spans="1:4" ht="12.75">
      <c r="A64" s="2"/>
      <c r="B64" s="4"/>
      <c r="C64" s="4"/>
      <c r="D64" s="4"/>
    </row>
    <row r="65" spans="1:4" ht="12.75">
      <c r="A65" s="2"/>
      <c r="B65" s="4"/>
      <c r="C65" s="4"/>
      <c r="D65" s="4"/>
    </row>
    <row r="66" spans="1:4" ht="12.75">
      <c r="A66" s="2"/>
      <c r="B66" s="4"/>
      <c r="C66" s="4"/>
      <c r="D66" s="4"/>
    </row>
    <row r="67" spans="1:4" ht="12.75">
      <c r="A67" s="2"/>
      <c r="B67" s="4"/>
      <c r="C67" s="4"/>
      <c r="D67" s="4"/>
    </row>
    <row r="68" spans="1:4" ht="12.75">
      <c r="A68" s="2"/>
      <c r="B68" s="4"/>
      <c r="C68" s="4"/>
      <c r="D68" s="4"/>
    </row>
    <row r="69" spans="1:4" ht="12.75">
      <c r="A69" s="2"/>
      <c r="B69" s="4"/>
      <c r="C69" s="4"/>
      <c r="D69" s="4"/>
    </row>
    <row r="70" spans="1:4" ht="12.75">
      <c r="A70" s="2"/>
      <c r="B70" s="4"/>
      <c r="C70" s="4"/>
      <c r="D70" s="4"/>
    </row>
    <row r="71" spans="1:4" ht="12.75">
      <c r="A71" s="2"/>
      <c r="B71" s="4"/>
      <c r="C71" s="4"/>
      <c r="D71" s="4"/>
    </row>
    <row r="72" spans="1:4" ht="12.75">
      <c r="A72" s="2"/>
      <c r="B72" s="4"/>
      <c r="C72" s="4"/>
      <c r="D72" s="4"/>
    </row>
    <row r="73" spans="1:4" ht="12.75">
      <c r="A73" s="2"/>
      <c r="B73" s="4"/>
      <c r="C73" s="4"/>
      <c r="D73" s="4"/>
    </row>
    <row r="74" spans="1:4" ht="12.75">
      <c r="A74" s="2"/>
      <c r="B74" s="4"/>
      <c r="C74" s="4"/>
      <c r="D74" s="4"/>
    </row>
    <row r="75" ht="12.75">
      <c r="A75" s="2"/>
    </row>
    <row r="76" ht="12.75">
      <c r="A76" s="2"/>
    </row>
  </sheetData>
  <sheetProtection/>
  <printOptions gridLines="1"/>
  <pageMargins left="0.75" right="0.75" top="1" bottom="1" header="0.5" footer="0.5"/>
  <pageSetup horizontalDpi="300" verticalDpi="300" orientation="portrait" paperSize="9" scale="90" r:id="rId1"/>
  <headerFooter alignWithMargins="0">
    <oddHeader>&amp;CCONSIGLIO NAZIONALE ORDINE GIORNALISTI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Spader</dc:creator>
  <cp:keywords/>
  <dc:description/>
  <cp:lastModifiedBy>.</cp:lastModifiedBy>
  <cp:lastPrinted>2012-03-01T08:39:31Z</cp:lastPrinted>
  <dcterms:created xsi:type="dcterms:W3CDTF">1999-02-07T09:59:56Z</dcterms:created>
  <dcterms:modified xsi:type="dcterms:W3CDTF">2012-03-08T08:43:11Z</dcterms:modified>
  <cp:category/>
  <cp:version/>
  <cp:contentType/>
  <cp:contentStatus/>
</cp:coreProperties>
</file>